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" windowWidth="18099" windowHeight="8950" activeTab="0"/>
  </bookViews>
  <sheets>
    <sheet name="已鎖定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<sst xmlns="http://schemas.openxmlformats.org/spreadsheetml/2006/main" count="34" uniqueCount="34">
  <si>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年度</t>
  </si>
  <si>
    <t>字</t>
  </si>
  <si>
    <t>號</t>
  </si>
  <si>
    <t>編號</t>
  </si>
  <si>
    <t>元</t>
  </si>
  <si>
    <t>拾</t>
  </si>
  <si>
    <t>百</t>
  </si>
  <si>
    <t>千</t>
  </si>
  <si>
    <t>萬</t>
  </si>
  <si>
    <t>金額</t>
  </si>
  <si>
    <t>百萬</t>
  </si>
  <si>
    <t>十萬</t>
  </si>
  <si>
    <t>會計科目</t>
  </si>
  <si>
    <t>用途別(計畫名稱)：</t>
  </si>
  <si>
    <t>用途說明：</t>
  </si>
  <si>
    <t>工作(或業務)計畫：應付代收款</t>
  </si>
  <si>
    <t>承辦人</t>
  </si>
  <si>
    <t>單位主管</t>
  </si>
  <si>
    <t>會計人員</t>
  </si>
  <si>
    <t>機關長官</t>
  </si>
  <si>
    <t>講 師 鐘 點 費 及 交 通 費 印 領 清 冊 彙 總 表</t>
  </si>
  <si>
    <t>日期</t>
  </si>
  <si>
    <t>講師姓名</t>
  </si>
  <si>
    <t>節數</t>
  </si>
  <si>
    <t>元/節</t>
  </si>
  <si>
    <t>補充保費(1.91%)</t>
  </si>
  <si>
    <t>實領金額</t>
  </si>
  <si>
    <t>總計金額</t>
  </si>
  <si>
    <t>備註</t>
  </si>
  <si>
    <t>鐘點費</t>
  </si>
  <si>
    <t>交通費(需30公里以上)</t>
  </si>
  <si>
    <t>合計</t>
  </si>
  <si>
    <t>支</t>
  </si>
  <si>
    <t>清冊資料詳後附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</si>
</sst>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0_-;\-* #,##0.0000_-;_-* &quot;-&quot;????_-;_-@_-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177" fontId="2" fillId="0" borderId="1" xfId="15" applyNumberFormat="1" applyFont="1" applyBorder="1" applyAlignment="1" applyProtection="1">
      <alignment vertical="center"/>
      <protection locked="0"/>
    </xf>
    <xf numFmtId="177" fontId="2" fillId="0" borderId="2" xfId="15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distributed"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/>
      <protection locked="0"/>
    </xf>
    <xf numFmtId="0" fontId="4" fillId="0" borderId="1" xfId="0" applyFont="1" applyBorder="1" applyAlignment="1" applyProtection="1">
      <alignment horizontal="distributed"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/>
    </xf>
    <xf numFmtId="0" fontId="3" fillId="0" borderId="8" xfId="0" applyNumberFormat="1" applyFont="1" applyBorder="1" applyAlignment="1" applyProtection="1">
      <alignment horizontal="right" vertical="center"/>
      <protection/>
    </xf>
    <xf numFmtId="177" fontId="2" fillId="0" borderId="1" xfId="15" applyNumberFormat="1" applyFont="1" applyBorder="1" applyAlignment="1" applyProtection="1">
      <alignment vertical="center"/>
      <protection/>
    </xf>
    <xf numFmtId="177" fontId="2" fillId="0" borderId="2" xfId="15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177" fontId="2" fillId="0" borderId="1" xfId="15" applyNumberFormat="1" applyFont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horizontal="distributed" vertical="center"/>
      <protection locked="0"/>
    </xf>
    <xf numFmtId="0" fontId="2" fillId="0" borderId="29" xfId="0" applyFont="1" applyBorder="1" applyAlignment="1" applyProtection="1">
      <alignment horizontal="distributed" vertical="center"/>
      <protection locked="0"/>
    </xf>
    <xf numFmtId="0" fontId="2" fillId="0" borderId="30" xfId="0" applyFont="1" applyBorder="1" applyAlignment="1" applyProtection="1">
      <alignment horizontal="distributed" vertical="center"/>
      <protection locked="0"/>
    </xf>
    <xf numFmtId="0" fontId="2" fillId="0" borderId="31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32" xfId="0" applyBorder="1" applyAlignment="1" applyProtection="1">
      <alignment horizontal="distributed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 wrapText="1"/>
      <protection locked="0"/>
    </xf>
    <xf numFmtId="0" fontId="2" fillId="0" borderId="4" xfId="0" applyFont="1" applyBorder="1" applyAlignment="1" applyProtection="1">
      <alignment horizontal="distributed" vertical="center" wrapText="1"/>
      <protection locked="0"/>
    </xf>
    <xf numFmtId="177" fontId="2" fillId="0" borderId="2" xfId="15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3" sqref="A3"/>
    </sheetView>
  </sheetViews>
  <sheetFormatPr defaultColWidth="9.00390625" defaultRowHeight="16.5"/>
  <cols>
    <col min="1" max="1" width="7.875" style="3" customWidth="1"/>
    <col min="2" max="2" width="9.75390625" style="3" customWidth="1"/>
    <col min="3" max="3" width="5.75390625" style="3" customWidth="1"/>
    <col min="4" max="4" width="9.00390625" style="3" customWidth="1"/>
    <col min="5" max="5" width="9.50390625" style="3" bestFit="1" customWidth="1"/>
    <col min="6" max="6" width="8.00390625" style="3" customWidth="1"/>
    <col min="7" max="7" width="11.75390625" style="3" customWidth="1"/>
    <col min="8" max="14" width="4.625" style="3" customWidth="1"/>
    <col min="15" max="16384" width="9.00390625" style="3" customWidth="1"/>
  </cols>
  <sheetData>
    <row r="1" spans="1:14" ht="15.75">
      <c r="A1" s="25" t="s">
        <v>0</v>
      </c>
      <c r="B1" s="20" t="s">
        <v>3</v>
      </c>
      <c r="C1" s="21"/>
      <c r="D1" s="27" t="s">
        <v>12</v>
      </c>
      <c r="E1" s="28"/>
      <c r="F1" s="28"/>
      <c r="G1" s="29"/>
      <c r="H1" s="22" t="s">
        <v>9</v>
      </c>
      <c r="I1" s="23"/>
      <c r="J1" s="23"/>
      <c r="K1" s="23"/>
      <c r="L1" s="23"/>
      <c r="M1" s="23"/>
      <c r="N1" s="24"/>
    </row>
    <row r="2" spans="1:14" ht="15.75">
      <c r="A2" s="26"/>
      <c r="B2" s="4" t="s">
        <v>1</v>
      </c>
      <c r="C2" s="4" t="s">
        <v>2</v>
      </c>
      <c r="D2" s="30"/>
      <c r="E2" s="31"/>
      <c r="F2" s="31"/>
      <c r="G2" s="32"/>
      <c r="H2" s="5" t="s">
        <v>10</v>
      </c>
      <c r="I2" s="5" t="s">
        <v>11</v>
      </c>
      <c r="J2" s="5" t="s">
        <v>8</v>
      </c>
      <c r="K2" s="5" t="s">
        <v>7</v>
      </c>
      <c r="L2" s="5" t="s">
        <v>6</v>
      </c>
      <c r="M2" s="5" t="s">
        <v>5</v>
      </c>
      <c r="N2" s="6" t="s">
        <v>4</v>
      </c>
    </row>
    <row r="3" spans="1:14" ht="32.25" customHeight="1">
      <c r="A3" s="7"/>
      <c r="B3" s="4" t="s">
        <v>32</v>
      </c>
      <c r="C3" s="8"/>
      <c r="D3" s="33" t="s">
        <v>15</v>
      </c>
      <c r="E3" s="34"/>
      <c r="F3" s="34"/>
      <c r="G3" s="35"/>
      <c r="H3" s="16"/>
      <c r="I3" s="16"/>
      <c r="J3" s="16" t="str">
        <f>IF(K3="","",IF(K3="$","",IF((K3*1000+L3*100+M3*10+N3)=J26,"$",MOD((J26-(K3*1000+L3*100+M3*10+N3))/10000,10))))</f>
        <v>$</v>
      </c>
      <c r="K3" s="16">
        <f>IF(L3="","",IF(L3="$","",IF((L3*100+M3*10+N3)=J26,"$",MOD((J26-(L3*100+M3*10+N3))/1000,10))))</f>
        <v>2</v>
      </c>
      <c r="L3" s="16">
        <f>IF(M3="","",IF(M3="$","",IF((M3*10+N3)=J26,"$",MOD((J26-(M3*10+N3))/100,10))))</f>
        <v>8</v>
      </c>
      <c r="M3" s="16">
        <f>IF(N3="","",IF(N3=J26,"$",MOD((J26-N3)/10,10)))</f>
        <v>5</v>
      </c>
      <c r="N3" s="17">
        <f>MOD(J26,10)</f>
        <v>4</v>
      </c>
    </row>
    <row r="4" spans="1:14" ht="24" customHeight="1">
      <c r="A4" s="36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ht="30" customHeight="1">
      <c r="A5" s="39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24" customHeight="1">
      <c r="A6" s="43" t="s">
        <v>16</v>
      </c>
      <c r="B6" s="44"/>
      <c r="C6" s="45"/>
      <c r="D6" s="46" t="s">
        <v>17</v>
      </c>
      <c r="E6" s="44"/>
      <c r="F6" s="45"/>
      <c r="G6" s="46" t="s">
        <v>18</v>
      </c>
      <c r="H6" s="44"/>
      <c r="I6" s="45"/>
      <c r="J6" s="46" t="s">
        <v>19</v>
      </c>
      <c r="K6" s="44"/>
      <c r="L6" s="44"/>
      <c r="M6" s="47"/>
      <c r="N6" s="48"/>
    </row>
    <row r="7" spans="1:14" ht="15.75">
      <c r="A7" s="49"/>
      <c r="B7" s="50"/>
      <c r="C7" s="51"/>
      <c r="D7" s="56"/>
      <c r="E7" s="50"/>
      <c r="F7" s="51"/>
      <c r="G7" s="56"/>
      <c r="H7" s="50"/>
      <c r="I7" s="51"/>
      <c r="J7" s="56"/>
      <c r="K7" s="50"/>
      <c r="L7" s="50"/>
      <c r="M7" s="50"/>
      <c r="N7" s="59"/>
    </row>
    <row r="8" spans="1:14" ht="15.75">
      <c r="A8" s="52"/>
      <c r="B8" s="53"/>
      <c r="C8" s="54"/>
      <c r="D8" s="57"/>
      <c r="E8" s="53"/>
      <c r="F8" s="54"/>
      <c r="G8" s="57"/>
      <c r="H8" s="53"/>
      <c r="I8" s="54"/>
      <c r="J8" s="57"/>
      <c r="K8" s="53"/>
      <c r="L8" s="53"/>
      <c r="M8" s="53"/>
      <c r="N8" s="60"/>
    </row>
    <row r="9" spans="1:14" ht="15.75">
      <c r="A9" s="52"/>
      <c r="B9" s="53"/>
      <c r="C9" s="54"/>
      <c r="D9" s="57"/>
      <c r="E9" s="53"/>
      <c r="F9" s="54"/>
      <c r="G9" s="57"/>
      <c r="H9" s="53"/>
      <c r="I9" s="54"/>
      <c r="J9" s="57"/>
      <c r="K9" s="53"/>
      <c r="L9" s="53"/>
      <c r="M9" s="53"/>
      <c r="N9" s="60"/>
    </row>
    <row r="10" spans="1:14" ht="15.75">
      <c r="A10" s="39"/>
      <c r="B10" s="40"/>
      <c r="C10" s="55"/>
      <c r="D10" s="58"/>
      <c r="E10" s="40"/>
      <c r="F10" s="55"/>
      <c r="G10" s="58"/>
      <c r="H10" s="40"/>
      <c r="I10" s="55"/>
      <c r="J10" s="58"/>
      <c r="K10" s="40"/>
      <c r="L10" s="40"/>
      <c r="M10" s="40"/>
      <c r="N10" s="41"/>
    </row>
    <row r="11" spans="1:14" ht="45.75" customHeight="1">
      <c r="A11" s="61" t="s">
        <v>20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</row>
    <row r="12" spans="1:14" ht="45.75" customHeight="1">
      <c r="A12" s="9" t="s">
        <v>21</v>
      </c>
      <c r="B12" s="10" t="s">
        <v>22</v>
      </c>
      <c r="C12" s="10" t="s">
        <v>23</v>
      </c>
      <c r="D12" s="10" t="s">
        <v>24</v>
      </c>
      <c r="E12" s="10" t="s">
        <v>29</v>
      </c>
      <c r="F12" s="11" t="s">
        <v>30</v>
      </c>
      <c r="G12" s="10" t="s">
        <v>26</v>
      </c>
      <c r="H12" s="64" t="s">
        <v>25</v>
      </c>
      <c r="I12" s="64"/>
      <c r="J12" s="64" t="s">
        <v>27</v>
      </c>
      <c r="K12" s="64"/>
      <c r="L12" s="64" t="s">
        <v>28</v>
      </c>
      <c r="M12" s="64"/>
      <c r="N12" s="65"/>
    </row>
    <row r="13" spans="1:14" ht="24.75" customHeight="1">
      <c r="A13" s="12"/>
      <c r="B13" s="13"/>
      <c r="C13" s="13">
        <v>1</v>
      </c>
      <c r="D13" s="13">
        <v>400</v>
      </c>
      <c r="E13" s="18">
        <f>IF(C13="","",C13*D13)</f>
        <v>400</v>
      </c>
      <c r="F13" s="1"/>
      <c r="G13" s="18">
        <f>IF(E13="","",E13+F13)</f>
        <v>400</v>
      </c>
      <c r="H13" s="42">
        <f>IF(E13="","",ROUND(E13*0.0191,0))</f>
        <v>8</v>
      </c>
      <c r="I13" s="42"/>
      <c r="J13" s="42">
        <f>IF(G13="","",G13+H13)</f>
        <v>408</v>
      </c>
      <c r="K13" s="42"/>
      <c r="L13" s="67"/>
      <c r="M13" s="67"/>
      <c r="N13" s="68"/>
    </row>
    <row r="14" spans="1:14" ht="24.75" customHeight="1">
      <c r="A14" s="12"/>
      <c r="B14" s="13"/>
      <c r="C14" s="13">
        <v>1</v>
      </c>
      <c r="D14" s="13">
        <v>800</v>
      </c>
      <c r="E14" s="18">
        <f aca="true" t="shared" si="0" ref="E14:E25">IF(C14="","",C14*D14)</f>
        <v>800</v>
      </c>
      <c r="F14" s="1"/>
      <c r="G14" s="18">
        <f aca="true" t="shared" si="1" ref="G14:G25">IF(E14="","",E14+F14)</f>
        <v>800</v>
      </c>
      <c r="H14" s="42">
        <f aca="true" t="shared" si="2" ref="H14:H25">IF(E14="","",ROUND(E14*0.0191,0))</f>
        <v>15</v>
      </c>
      <c r="I14" s="42"/>
      <c r="J14" s="42">
        <f aca="true" t="shared" si="3" ref="J14:J25">IF(G14="","",G14+H14)</f>
        <v>815</v>
      </c>
      <c r="K14" s="42"/>
      <c r="L14" s="67"/>
      <c r="M14" s="67"/>
      <c r="N14" s="68"/>
    </row>
    <row r="15" spans="1:14" ht="24.75" customHeight="1">
      <c r="A15" s="12"/>
      <c r="B15" s="13"/>
      <c r="C15" s="13">
        <v>1</v>
      </c>
      <c r="D15" s="13">
        <v>1600</v>
      </c>
      <c r="E15" s="18">
        <f t="shared" si="0"/>
        <v>1600</v>
      </c>
      <c r="F15" s="1"/>
      <c r="G15" s="18">
        <f t="shared" si="1"/>
        <v>1600</v>
      </c>
      <c r="H15" s="42">
        <f t="shared" si="2"/>
        <v>31</v>
      </c>
      <c r="I15" s="42"/>
      <c r="J15" s="42">
        <f t="shared" si="3"/>
        <v>1631</v>
      </c>
      <c r="K15" s="42"/>
      <c r="L15" s="67"/>
      <c r="M15" s="67"/>
      <c r="N15" s="68"/>
    </row>
    <row r="16" spans="1:14" ht="24.75" customHeight="1">
      <c r="A16" s="12"/>
      <c r="B16" s="13"/>
      <c r="C16" s="13"/>
      <c r="D16" s="13"/>
      <c r="E16" s="18">
        <f t="shared" si="0"/>
      </c>
      <c r="F16" s="1"/>
      <c r="G16" s="18">
        <f t="shared" si="1"/>
      </c>
      <c r="H16" s="42">
        <f t="shared" si="2"/>
      </c>
      <c r="I16" s="42"/>
      <c r="J16" s="42">
        <f t="shared" si="3"/>
      </c>
      <c r="K16" s="42"/>
      <c r="L16" s="67"/>
      <c r="M16" s="67"/>
      <c r="N16" s="68"/>
    </row>
    <row r="17" spans="1:14" ht="24.75" customHeight="1">
      <c r="A17" s="12"/>
      <c r="B17" s="13"/>
      <c r="C17" s="13"/>
      <c r="D17" s="13"/>
      <c r="E17" s="18">
        <f t="shared" si="0"/>
      </c>
      <c r="F17" s="1"/>
      <c r="G17" s="18">
        <f t="shared" si="1"/>
      </c>
      <c r="H17" s="42">
        <f t="shared" si="2"/>
      </c>
      <c r="I17" s="42"/>
      <c r="J17" s="42">
        <f t="shared" si="3"/>
      </c>
      <c r="K17" s="42"/>
      <c r="L17" s="67"/>
      <c r="M17" s="67"/>
      <c r="N17" s="68"/>
    </row>
    <row r="18" spans="1:14" ht="24.75" customHeight="1">
      <c r="A18" s="12"/>
      <c r="B18" s="13"/>
      <c r="C18" s="13"/>
      <c r="D18" s="13"/>
      <c r="E18" s="18">
        <f t="shared" si="0"/>
      </c>
      <c r="F18" s="1"/>
      <c r="G18" s="18">
        <f t="shared" si="1"/>
      </c>
      <c r="H18" s="42">
        <f t="shared" si="2"/>
      </c>
      <c r="I18" s="42"/>
      <c r="J18" s="42">
        <f t="shared" si="3"/>
      </c>
      <c r="K18" s="42"/>
      <c r="L18" s="67"/>
      <c r="M18" s="67"/>
      <c r="N18" s="68"/>
    </row>
    <row r="19" spans="1:14" ht="24.75" customHeight="1">
      <c r="A19" s="12"/>
      <c r="B19" s="13"/>
      <c r="C19" s="13"/>
      <c r="D19" s="13"/>
      <c r="E19" s="18">
        <f t="shared" si="0"/>
      </c>
      <c r="F19" s="1"/>
      <c r="G19" s="18">
        <f t="shared" si="1"/>
      </c>
      <c r="H19" s="42">
        <f t="shared" si="2"/>
      </c>
      <c r="I19" s="42"/>
      <c r="J19" s="42">
        <f t="shared" si="3"/>
      </c>
      <c r="K19" s="42"/>
      <c r="L19" s="67"/>
      <c r="M19" s="67"/>
      <c r="N19" s="68"/>
    </row>
    <row r="20" spans="1:14" ht="24.75" customHeight="1">
      <c r="A20" s="12"/>
      <c r="B20" s="13"/>
      <c r="C20" s="13"/>
      <c r="D20" s="13"/>
      <c r="E20" s="18">
        <f t="shared" si="0"/>
      </c>
      <c r="F20" s="1"/>
      <c r="G20" s="18">
        <f t="shared" si="1"/>
      </c>
      <c r="H20" s="42">
        <f t="shared" si="2"/>
      </c>
      <c r="I20" s="42"/>
      <c r="J20" s="42">
        <f t="shared" si="3"/>
      </c>
      <c r="K20" s="42"/>
      <c r="L20" s="67"/>
      <c r="M20" s="67"/>
      <c r="N20" s="68"/>
    </row>
    <row r="21" spans="1:14" ht="24.75" customHeight="1">
      <c r="A21" s="12"/>
      <c r="B21" s="13"/>
      <c r="C21" s="13"/>
      <c r="D21" s="13"/>
      <c r="E21" s="18">
        <f t="shared" si="0"/>
      </c>
      <c r="F21" s="1"/>
      <c r="G21" s="18">
        <f t="shared" si="1"/>
      </c>
      <c r="H21" s="42">
        <f t="shared" si="2"/>
      </c>
      <c r="I21" s="42"/>
      <c r="J21" s="42">
        <f t="shared" si="3"/>
      </c>
      <c r="K21" s="42"/>
      <c r="L21" s="67"/>
      <c r="M21" s="67"/>
      <c r="N21" s="68"/>
    </row>
    <row r="22" spans="1:14" ht="24.75" customHeight="1">
      <c r="A22" s="12"/>
      <c r="B22" s="13"/>
      <c r="C22" s="13"/>
      <c r="D22" s="13"/>
      <c r="E22" s="18">
        <f>IF(C22="","",C22*D22)</f>
      </c>
      <c r="F22" s="1"/>
      <c r="G22" s="18">
        <f>IF(E22="","",E22+F22)</f>
      </c>
      <c r="H22" s="42">
        <f>IF(E22="","",ROUND(E22*0.0191,0))</f>
      </c>
      <c r="I22" s="42"/>
      <c r="J22" s="42">
        <f>IF(G22="","",G22+H22)</f>
      </c>
      <c r="K22" s="42"/>
      <c r="L22" s="67"/>
      <c r="M22" s="67"/>
      <c r="N22" s="68"/>
    </row>
    <row r="23" spans="1:14" ht="24.75" customHeight="1">
      <c r="A23" s="12"/>
      <c r="B23" s="13"/>
      <c r="C23" s="13"/>
      <c r="D23" s="13"/>
      <c r="E23" s="18">
        <f>IF(C23="","",C23*D23)</f>
      </c>
      <c r="F23" s="1"/>
      <c r="G23" s="18">
        <f>IF(E23="","",E23+F23)</f>
      </c>
      <c r="H23" s="42">
        <f>IF(E23="","",ROUND(E23*0.0191,0))</f>
      </c>
      <c r="I23" s="42"/>
      <c r="J23" s="42">
        <f>IF(G23="","",G23+H23)</f>
      </c>
      <c r="K23" s="42"/>
      <c r="L23" s="67"/>
      <c r="M23" s="67"/>
      <c r="N23" s="68"/>
    </row>
    <row r="24" spans="1:14" ht="24.75" customHeight="1">
      <c r="A24" s="12"/>
      <c r="B24" s="13"/>
      <c r="C24" s="13"/>
      <c r="D24" s="13"/>
      <c r="E24" s="18">
        <f t="shared" si="0"/>
      </c>
      <c r="F24" s="1"/>
      <c r="G24" s="18">
        <f t="shared" si="1"/>
      </c>
      <c r="H24" s="42">
        <f t="shared" si="2"/>
      </c>
      <c r="I24" s="42"/>
      <c r="J24" s="42">
        <f t="shared" si="3"/>
      </c>
      <c r="K24" s="42"/>
      <c r="L24" s="67"/>
      <c r="M24" s="67"/>
      <c r="N24" s="68"/>
    </row>
    <row r="25" spans="1:14" ht="24.75" customHeight="1">
      <c r="A25" s="12"/>
      <c r="B25" s="13"/>
      <c r="C25" s="13"/>
      <c r="D25" s="13"/>
      <c r="E25" s="18">
        <f t="shared" si="0"/>
      </c>
      <c r="F25" s="1"/>
      <c r="G25" s="18">
        <f t="shared" si="1"/>
      </c>
      <c r="H25" s="42">
        <f t="shared" si="2"/>
      </c>
      <c r="I25" s="42"/>
      <c r="J25" s="42">
        <f t="shared" si="3"/>
      </c>
      <c r="K25" s="42"/>
      <c r="L25" s="67"/>
      <c r="M25" s="67"/>
      <c r="N25" s="68"/>
    </row>
    <row r="26" spans="1:14" ht="24.75" customHeight="1" thickBot="1">
      <c r="A26" s="14"/>
      <c r="B26" s="15" t="s">
        <v>31</v>
      </c>
      <c r="C26" s="15"/>
      <c r="D26" s="15"/>
      <c r="E26" s="19">
        <f>SUM(E13:E25)</f>
        <v>2800</v>
      </c>
      <c r="F26" s="2">
        <f>SUM(F13:F25)</f>
        <v>0</v>
      </c>
      <c r="G26" s="19">
        <f>SUM(G13:G25)</f>
        <v>2800</v>
      </c>
      <c r="H26" s="66">
        <f>SUM(H13:I25)</f>
        <v>54</v>
      </c>
      <c r="I26" s="66"/>
      <c r="J26" s="66">
        <f>SUM(J13:K25)</f>
        <v>2854</v>
      </c>
      <c r="K26" s="66"/>
      <c r="L26" s="69"/>
      <c r="M26" s="69"/>
      <c r="N26" s="70"/>
    </row>
    <row r="27" ht="20.25" customHeight="1">
      <c r="A27" s="3" t="s">
        <v>33</v>
      </c>
    </row>
    <row r="28" ht="20.25" customHeight="1"/>
  </sheetData>
  <sheetProtection sheet="1" objects="1" scenarios="1" selectLockedCells="1"/>
  <mergeCells count="61">
    <mergeCell ref="L25:N25"/>
    <mergeCell ref="L26:N26"/>
    <mergeCell ref="J26:K26"/>
    <mergeCell ref="J21:K21"/>
    <mergeCell ref="L21:N21"/>
    <mergeCell ref="J24:K24"/>
    <mergeCell ref="L24:N24"/>
    <mergeCell ref="H22:I22"/>
    <mergeCell ref="J22:K22"/>
    <mergeCell ref="L22:N22"/>
    <mergeCell ref="J23:K23"/>
    <mergeCell ref="L23:N23"/>
    <mergeCell ref="L13:N13"/>
    <mergeCell ref="L14:N14"/>
    <mergeCell ref="L15:N15"/>
    <mergeCell ref="L16:N16"/>
    <mergeCell ref="L17:N17"/>
    <mergeCell ref="L18:N18"/>
    <mergeCell ref="L19:N19"/>
    <mergeCell ref="L20:N20"/>
    <mergeCell ref="H26:I26"/>
    <mergeCell ref="J13:K13"/>
    <mergeCell ref="J14:K14"/>
    <mergeCell ref="J15:K15"/>
    <mergeCell ref="J16:K16"/>
    <mergeCell ref="J17:K17"/>
    <mergeCell ref="J18:K18"/>
    <mergeCell ref="J19:K19"/>
    <mergeCell ref="J20:K20"/>
    <mergeCell ref="J25:K25"/>
    <mergeCell ref="H18:I18"/>
    <mergeCell ref="H19:I19"/>
    <mergeCell ref="H20:I20"/>
    <mergeCell ref="H25:I25"/>
    <mergeCell ref="H23:I23"/>
    <mergeCell ref="H21:I21"/>
    <mergeCell ref="H24:I24"/>
    <mergeCell ref="H14:I14"/>
    <mergeCell ref="H15:I15"/>
    <mergeCell ref="H16:I16"/>
    <mergeCell ref="H17:I17"/>
    <mergeCell ref="G7:I10"/>
    <mergeCell ref="J7:N10"/>
    <mergeCell ref="A11:N11"/>
    <mergeCell ref="H12:I12"/>
    <mergeCell ref="J12:K12"/>
    <mergeCell ref="L12:N12"/>
    <mergeCell ref="D3:G3"/>
    <mergeCell ref="A4:N4"/>
    <mergeCell ref="A5:N5"/>
    <mergeCell ref="H13:I13"/>
    <mergeCell ref="A6:C6"/>
    <mergeCell ref="D6:F6"/>
    <mergeCell ref="G6:I6"/>
    <mergeCell ref="J6:N6"/>
    <mergeCell ref="A7:C10"/>
    <mergeCell ref="D7:F10"/>
    <mergeCell ref="B1:C1"/>
    <mergeCell ref="H1:N1"/>
    <mergeCell ref="A1:A2"/>
    <mergeCell ref="D1:G2"/>
  </mergeCells>
  <printOptions/>
  <pageMargins left="0.35433070866141736" right="0.1968503937007874" top="1.1811023622047245" bottom="0.3937007874015748" header="0.5118110236220472" footer="0.5118110236220472"/>
  <pageSetup horizontalDpi="600" verticalDpi="600" orientation="portrait" paperSize="9" r:id="rId1"/>
  <headerFooter alignWithMargins="0">
    <oddHeader>&amp;C&amp;"標楷體,標準"&amp;14&amp;U嘉義縣立鹿草國民中學
支出憑證單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2016-06-17T08:06:45Z</cp:lastPrinted>
  <dcterms:created xsi:type="dcterms:W3CDTF">2016-06-17T04:53:57Z</dcterms:created>
  <dcterms:modified xsi:type="dcterms:W3CDTF">2018-01-25T00:30:59Z</dcterms:modified>
  <cp:category/>
  <cp:version/>
  <cp:contentType/>
  <cp:contentStatus/>
</cp:coreProperties>
</file>